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1_ENE_2018\Rendicion Cuentas\"/>
    </mc:Choice>
  </mc:AlternateContent>
  <bookViews>
    <workbookView xWindow="0" yWindow="0" windowWidth="28800" windowHeight="11745" tabRatio="769" firstSheet="1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E17" i="6" l="1"/>
  <c r="D17" i="6"/>
  <c r="C17" i="6"/>
  <c r="P16" i="2" l="1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D24" i="5" l="1"/>
  <c r="C24" i="5"/>
  <c r="D15" i="5"/>
  <c r="C15" i="5"/>
  <c r="E18" i="5"/>
  <c r="B18" i="5"/>
  <c r="B12" i="8" l="1"/>
  <c r="C10" i="8" s="1"/>
  <c r="C11" i="8" l="1"/>
  <c r="C12" i="8" s="1"/>
  <c r="B17" i="6"/>
  <c r="G24" i="5"/>
  <c r="F24" i="5"/>
  <c r="G15" i="5"/>
  <c r="F15" i="5"/>
  <c r="B25" i="4"/>
  <c r="B16" i="4"/>
  <c r="H42" i="3"/>
  <c r="G42" i="3"/>
  <c r="F42" i="3"/>
  <c r="E42" i="3"/>
  <c r="D42" i="3"/>
  <c r="C42" i="3"/>
  <c r="B42" i="3"/>
  <c r="H33" i="3"/>
  <c r="G33" i="3"/>
  <c r="F33" i="3"/>
  <c r="E33" i="3"/>
  <c r="D33" i="3"/>
  <c r="C33" i="3"/>
  <c r="B33" i="3"/>
  <c r="H21" i="3"/>
  <c r="G21" i="3"/>
  <c r="F21" i="3"/>
  <c r="E21" i="3"/>
  <c r="D21" i="3"/>
  <c r="C21" i="3"/>
  <c r="B21" i="3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P17" i="2"/>
  <c r="G46" i="3" l="1"/>
  <c r="H46" i="3"/>
  <c r="D46" i="3"/>
  <c r="C46" i="3"/>
  <c r="E46" i="3"/>
  <c r="B46" i="3"/>
  <c r="F46" i="3"/>
</calcChain>
</file>

<file path=xl/sharedStrings.xml><?xml version="1.0" encoding="utf-8"?>
<sst xmlns="http://schemas.openxmlformats.org/spreadsheetml/2006/main" count="216" uniqueCount="117">
  <si>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</si>
  <si>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</si>
  <si>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</si>
  <si>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</si>
  <si>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</si>
  <si>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</si>
  <si>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</si>
  <si>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</si>
  <si>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</si>
  <si>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</si>
  <si>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</si>
  <si>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</si>
  <si>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</si>
  <si>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</si>
  <si>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</si>
  <si>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</si>
  <si>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</si>
  <si>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</si>
  <si>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</si>
  <si>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</si>
  <si>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</si>
  <si>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</si>
  <si>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</si>
  <si>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</si>
  <si>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</si>
  <si>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</si>
  <si>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</si>
  <si>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</si>
  <si>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</si>
  <si>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</si>
  <si>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</si>
  <si>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</si>
  <si>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</si>
  <si>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</si>
  <si>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</si>
  <si>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</si>
  <si>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</si>
  <si>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</si>
  <si>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</si>
  <si>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</si>
  <si>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</si>
  <si>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</si>
  <si>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</si>
  <si>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</si>
  <si>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</si>
  <si>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</si>
  <si>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</si>
  <si>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</si>
  <si>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</si>
  <si>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</si>
  <si>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</si>
  <si>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</si>
  <si>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</si>
  <si>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</si>
  <si>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</si>
  <si>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</si>
  <si>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</si>
  <si>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</si>
  <si>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</si>
  <si>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</si>
  <si>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</si>
  <si>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</si>
  <si>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</si>
  <si>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</si>
  <si>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</si>
  <si>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</si>
  <si>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</si>
  <si>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</si>
  <si>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</si>
  <si>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</si>
  <si>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</si>
  <si>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</si>
  <si>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</si>
  <si>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</si>
  <si>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</si>
  <si>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</si>
  <si>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</si>
  <si>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</si>
  <si>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</si>
  <si>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</si>
  <si>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</si>
  <si>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</si>
  <si>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</si>
  <si>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</si>
  <si>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</si>
  <si>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</si>
  <si>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</si>
  <si>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</si>
  <si>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</si>
  <si>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</si>
  <si>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</si>
  <si>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</si>
  <si>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</si>
  <si>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</si>
  <si>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</si>
  <si>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</si>
  <si>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</si>
  <si>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</si>
  <si>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</si>
  <si>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</si>
  <si>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</si>
  <si>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</si>
  <si>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</si>
  <si>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</si>
  <si>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</si>
  <si>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</si>
  <si>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</si>
  <si>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</si>
  <si>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</si>
  <si>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</si>
  <si>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CESANTIAS CAUSADAS</t>
  </si>
  <si>
    <t>CESANTIAS PAGADAS</t>
  </si>
  <si>
    <t>INTERESES A LAS CESANTIAS PAGADOS</t>
  </si>
  <si>
    <t>ESTIMULOS E INCENTIVOS</t>
  </si>
  <si>
    <t>COMPENSATORIOS</t>
  </si>
  <si>
    <t>LACTANCIA</t>
  </si>
  <si>
    <t>CONTRALORÍA DE BOGOTÁ.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</si>
</sst>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rgb="FF33330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3" fontId="9" fillId="3" borderId="0" xfId="0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8" fillId="0" borderId="7" xfId="0" applyFont="1" applyBorder="1" applyAlignment="1">
      <alignment wrapText="1"/>
    </xf>
    <xf numFmtId="3" fontId="8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right" wrapText="1"/>
    </xf>
    <xf numFmtId="0" fontId="0" fillId="0" borderId="3" xfId="0" applyBorder="1"/>
    <xf numFmtId="2" fontId="6" fillId="2" borderId="3" xfId="0" applyNumberFormat="1" applyFont="1" applyFill="1" applyBorder="1" applyAlignment="1">
      <alignment wrapText="1"/>
    </xf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6" fillId="0" borderId="3" xfId="0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4" fontId="8" fillId="0" borderId="11" xfId="0" applyNumberFormat="1" applyFont="1" applyBorder="1" applyAlignment="1">
      <alignment horizontal="right" wrapText="1"/>
    </xf>
    <xf numFmtId="4" fontId="8" fillId="0" borderId="12" xfId="0" applyNumberFormat="1" applyFont="1" applyBorder="1" applyAlignment="1">
      <alignment horizontal="right" wrapText="1"/>
    </xf>
    <xf numFmtId="4" fontId="8" fillId="0" borderId="7" xfId="0" applyNumberFormat="1" applyFont="1" applyBorder="1" applyAlignment="1">
      <alignment horizontal="right" wrapText="1"/>
    </xf>
    <xf numFmtId="4" fontId="8" fillId="0" borderId="14" xfId="0" applyNumberFormat="1" applyFont="1" applyBorder="1" applyAlignment="1">
      <alignment horizontal="right" wrapText="1"/>
    </xf>
    <xf numFmtId="4" fontId="8" fillId="0" borderId="3" xfId="0" applyNumberFormat="1" applyFont="1" applyBorder="1" applyAlignment="1">
      <alignment horizontal="right" wrapText="1"/>
    </xf>
    <xf numFmtId="4" fontId="8" fillId="0" borderId="3" xfId="0" applyNumberFormat="1" applyFont="1" applyBorder="1" applyAlignment="1">
      <alignment horizontal="center" wrapText="1"/>
    </xf>
    <xf numFmtId="0" fontId="17" fillId="0" borderId="3" xfId="0" applyFont="1" applyBorder="1"/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right" wrapText="1"/>
    </xf>
    <xf numFmtId="0" fontId="10" fillId="2" borderId="3" xfId="0" applyFont="1" applyFill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right" wrapText="1"/>
    </xf>
    <xf numFmtId="0" fontId="1" fillId="0" borderId="3" xfId="0" applyFont="1" applyBorder="1"/>
    <xf numFmtId="0" fontId="19" fillId="3" borderId="3" xfId="0" applyFont="1" applyFill="1" applyBorder="1" applyAlignment="1">
      <alignment horizontal="right" wrapText="1"/>
    </xf>
    <xf numFmtId="0" fontId="10" fillId="3" borderId="3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" fontId="6" fillId="2" borderId="3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wrapText="1"/>
    </xf>
    <xf numFmtId="0" fontId="20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656811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7" sqref="A7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50" t="s">
        <v>86</v>
      </c>
    </row>
    <row r="2" spans="1:7" x14ac:dyDescent="0.2">
      <c r="A2" s="49" t="s">
        <v>85</v>
      </c>
      <c r="B2" s="49" t="s">
        <v>84</v>
      </c>
    </row>
    <row r="3" spans="1:7" ht="15" x14ac:dyDescent="0.2">
      <c r="A3" s="52" t="s">
        <v>79</v>
      </c>
      <c r="B3" s="53" t="s">
        <v>16</v>
      </c>
    </row>
    <row r="4" spans="1:7" ht="20.25" customHeight="1" x14ac:dyDescent="0.35">
      <c r="A4" s="52" t="s">
        <v>80</v>
      </c>
      <c r="B4" s="53" t="s">
        <v>28</v>
      </c>
      <c r="C4" s="46"/>
      <c r="D4" s="46"/>
      <c r="E4" s="46"/>
      <c r="F4" s="46"/>
      <c r="G4" s="46"/>
    </row>
    <row r="5" spans="1:7" ht="17.25" customHeight="1" x14ac:dyDescent="0.3">
      <c r="A5" s="52" t="s">
        <v>81</v>
      </c>
      <c r="B5" s="53" t="s">
        <v>51</v>
      </c>
      <c r="C5" s="47"/>
    </row>
    <row r="6" spans="1:7" ht="17.25" customHeight="1" x14ac:dyDescent="0.3">
      <c r="A6" s="52" t="s">
        <v>82</v>
      </c>
      <c r="B6" s="53" t="s">
        <v>63</v>
      </c>
      <c r="C6" s="47"/>
      <c r="D6" s="47"/>
    </row>
    <row r="7" spans="1:7" ht="16.5" x14ac:dyDescent="0.3">
      <c r="A7" s="52" t="s">
        <v>83</v>
      </c>
      <c r="B7" s="53" t="s">
        <v>72</v>
      </c>
      <c r="C7" s="48"/>
      <c r="D7" s="48"/>
      <c r="E7" s="48"/>
    </row>
    <row r="8" spans="1:7" x14ac:dyDescent="0.2">
      <c r="A8" s="67" t="s">
        <v>94</v>
      </c>
      <c r="B8" s="5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activeCell="A6" sqref="A6"/>
    </sheetView>
  </sheetViews>
  <sheetFormatPr baseColWidth="10" defaultRowHeight="12.75" x14ac:dyDescent="0.2"/>
  <cols>
    <col min="1" max="1" width="24.7109375" style="2" customWidth="1"/>
    <col min="2" max="2" width="21.140625" style="2" customWidth="1"/>
    <col min="3" max="3" width="16.85546875" style="2" customWidth="1"/>
    <col min="4" max="4" width="18.5703125" style="2" customWidth="1"/>
    <col min="5" max="5" width="20" style="2" customWidth="1"/>
    <col min="6" max="6" width="20.42578125" style="2" customWidth="1"/>
    <col min="7" max="7" width="19" style="2" customWidth="1"/>
    <col min="8" max="8" width="19.85546875" style="2" customWidth="1"/>
    <col min="9" max="9" width="18" style="2" customWidth="1"/>
    <col min="10" max="10" width="17.42578125" style="2" customWidth="1"/>
    <col min="11" max="11" width="18.28515625" style="2" customWidth="1"/>
    <col min="12" max="12" width="17.42578125" style="2" customWidth="1"/>
    <col min="13" max="13" width="20" style="2" customWidth="1"/>
    <col min="14" max="14" width="17.42578125" style="2" customWidth="1"/>
    <col min="15" max="15" width="17.7109375" style="2" customWidth="1"/>
    <col min="16" max="16" width="15.7109375" style="2" customWidth="1"/>
    <col min="17" max="17" width="22.2851562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75" t="s">
        <v>95</v>
      </c>
      <c r="B3" s="68" t="s">
        <v>101</v>
      </c>
    </row>
    <row r="4" spans="1:20" ht="13.5" thickBot="1" x14ac:dyDescent="0.25">
      <c r="A4" s="75" t="s">
        <v>96</v>
      </c>
      <c r="B4" s="77">
        <v>43131</v>
      </c>
    </row>
    <row r="5" spans="1:20" ht="13.5" thickBot="1" x14ac:dyDescent="0.25">
      <c r="A5" s="75" t="s">
        <v>97</v>
      </c>
      <c r="B5" s="69" t="s">
        <v>102</v>
      </c>
    </row>
    <row r="6" spans="1:20" ht="71.25" customHeight="1" x14ac:dyDescent="0.2">
      <c r="A6" s="113" t="s">
        <v>15</v>
      </c>
      <c r="B6" s="112" t="s">
        <v>16</v>
      </c>
      <c r="C6" s="70"/>
    </row>
    <row r="8" spans="1:20" ht="19.5" customHeight="1" thickBot="1" x14ac:dyDescent="0.45">
      <c r="A8" s="5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3" t="s">
        <v>26</v>
      </c>
      <c r="C9" s="3" t="s">
        <v>17</v>
      </c>
      <c r="D9" s="3" t="s">
        <v>18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78">
        <v>0</v>
      </c>
      <c r="C10" s="78">
        <v>2</v>
      </c>
      <c r="D10" s="78">
        <v>90</v>
      </c>
      <c r="E10" s="78">
        <v>6</v>
      </c>
      <c r="F10" s="78">
        <v>0</v>
      </c>
      <c r="G10" s="78">
        <v>63</v>
      </c>
      <c r="H10" s="78">
        <v>0</v>
      </c>
      <c r="I10" s="78">
        <v>0</v>
      </c>
      <c r="J10" s="78">
        <v>4</v>
      </c>
      <c r="K10" s="78">
        <v>0</v>
      </c>
      <c r="L10" s="78">
        <v>0</v>
      </c>
      <c r="M10" s="78">
        <v>0</v>
      </c>
      <c r="N10" s="78">
        <f>B10+E10+H10+K10</f>
        <v>6</v>
      </c>
      <c r="O10" s="78">
        <f>C10+F10+I10+L10</f>
        <v>2</v>
      </c>
      <c r="P10" s="78">
        <f>D10+G10+J10+M10</f>
        <v>157</v>
      </c>
      <c r="Q10" s="6"/>
    </row>
    <row r="11" spans="1:20" ht="15" x14ac:dyDescent="0.25">
      <c r="A11" s="9" t="s">
        <v>20</v>
      </c>
      <c r="B11" s="78">
        <v>0</v>
      </c>
      <c r="C11" s="78">
        <v>0</v>
      </c>
      <c r="D11" s="78">
        <v>62</v>
      </c>
      <c r="E11" s="78">
        <v>0</v>
      </c>
      <c r="F11" s="78">
        <v>0</v>
      </c>
      <c r="G11" s="78">
        <v>39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f t="shared" ref="N11:P16" si="0">B11+E11+H11+K11</f>
        <v>0</v>
      </c>
      <c r="O11" s="78">
        <f t="shared" si="0"/>
        <v>0</v>
      </c>
      <c r="P11" s="78">
        <f t="shared" si="0"/>
        <v>101</v>
      </c>
      <c r="Q11" s="6"/>
    </row>
    <row r="12" spans="1:20" ht="15" x14ac:dyDescent="0.25">
      <c r="A12" s="9" t="s">
        <v>21</v>
      </c>
      <c r="B12" s="78">
        <v>0</v>
      </c>
      <c r="C12" s="78">
        <v>2</v>
      </c>
      <c r="D12" s="78">
        <v>487</v>
      </c>
      <c r="E12" s="78">
        <v>0</v>
      </c>
      <c r="F12" s="78">
        <v>1</v>
      </c>
      <c r="G12" s="78">
        <v>124</v>
      </c>
      <c r="H12" s="78">
        <v>0</v>
      </c>
      <c r="I12" s="78">
        <v>1</v>
      </c>
      <c r="J12" s="78">
        <v>1</v>
      </c>
      <c r="K12" s="78">
        <v>0</v>
      </c>
      <c r="L12" s="78">
        <v>0</v>
      </c>
      <c r="M12" s="78">
        <v>0</v>
      </c>
      <c r="N12" s="78">
        <f t="shared" si="0"/>
        <v>0</v>
      </c>
      <c r="O12" s="78">
        <f t="shared" si="0"/>
        <v>4</v>
      </c>
      <c r="P12" s="78">
        <f t="shared" si="0"/>
        <v>612</v>
      </c>
      <c r="Q12" s="6"/>
    </row>
    <row r="13" spans="1:20" ht="15" x14ac:dyDescent="0.25">
      <c r="A13" s="9" t="s">
        <v>22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f t="shared" si="0"/>
        <v>0</v>
      </c>
      <c r="O13" s="78">
        <f t="shared" si="0"/>
        <v>0</v>
      </c>
      <c r="P13" s="78">
        <f t="shared" si="0"/>
        <v>0</v>
      </c>
      <c r="Q13" s="6"/>
    </row>
    <row r="14" spans="1:20" ht="15" x14ac:dyDescent="0.25">
      <c r="A14" s="9" t="s">
        <v>23</v>
      </c>
      <c r="B14" s="78">
        <v>0</v>
      </c>
      <c r="C14" s="78">
        <v>0</v>
      </c>
      <c r="D14" s="78">
        <v>1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30</v>
      </c>
      <c r="K14" s="78">
        <v>0</v>
      </c>
      <c r="L14" s="78">
        <v>0</v>
      </c>
      <c r="M14" s="78">
        <v>0</v>
      </c>
      <c r="N14" s="78">
        <f t="shared" si="0"/>
        <v>0</v>
      </c>
      <c r="O14" s="78">
        <f t="shared" si="0"/>
        <v>0</v>
      </c>
      <c r="P14" s="78">
        <f t="shared" si="0"/>
        <v>31</v>
      </c>
      <c r="Q14" s="6"/>
    </row>
    <row r="15" spans="1:20" ht="15" x14ac:dyDescent="0.25">
      <c r="A15" s="9" t="s">
        <v>24</v>
      </c>
      <c r="B15" s="78">
        <v>0</v>
      </c>
      <c r="C15" s="78">
        <v>0</v>
      </c>
      <c r="D15" s="78">
        <v>7</v>
      </c>
      <c r="E15" s="78">
        <v>0</v>
      </c>
      <c r="F15" s="78">
        <v>0</v>
      </c>
      <c r="G15" s="78">
        <v>0</v>
      </c>
      <c r="H15" s="78">
        <v>2</v>
      </c>
      <c r="I15" s="78">
        <v>4</v>
      </c>
      <c r="J15" s="78">
        <v>117</v>
      </c>
      <c r="K15" s="78">
        <v>0</v>
      </c>
      <c r="L15" s="78">
        <v>0</v>
      </c>
      <c r="M15" s="78">
        <v>0</v>
      </c>
      <c r="N15" s="78">
        <f t="shared" si="0"/>
        <v>2</v>
      </c>
      <c r="O15" s="78">
        <f t="shared" si="0"/>
        <v>4</v>
      </c>
      <c r="P15" s="78">
        <f t="shared" si="0"/>
        <v>124</v>
      </c>
      <c r="Q15" s="6"/>
    </row>
    <row r="16" spans="1:20" ht="15.75" thickBot="1" x14ac:dyDescent="0.3">
      <c r="A16" s="9" t="s">
        <v>25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f t="shared" si="0"/>
        <v>0</v>
      </c>
      <c r="O16" s="78">
        <f t="shared" si="0"/>
        <v>0</v>
      </c>
      <c r="P16" s="78">
        <f t="shared" si="0"/>
        <v>0</v>
      </c>
      <c r="Q16" s="6"/>
    </row>
    <row r="17" spans="1:17" ht="13.5" thickBot="1" x14ac:dyDescent="0.25">
      <c r="A17" s="7" t="s">
        <v>1</v>
      </c>
      <c r="B17" s="11">
        <f t="shared" ref="B17:O17" si="1">SUM(B10:B16)</f>
        <v>0</v>
      </c>
      <c r="C17" s="11">
        <f t="shared" si="1"/>
        <v>4</v>
      </c>
      <c r="D17" s="11">
        <f t="shared" si="1"/>
        <v>647</v>
      </c>
      <c r="E17" s="11">
        <f t="shared" si="1"/>
        <v>6</v>
      </c>
      <c r="F17" s="11">
        <f t="shared" si="1"/>
        <v>1</v>
      </c>
      <c r="G17" s="11">
        <f t="shared" si="1"/>
        <v>226</v>
      </c>
      <c r="H17" s="11">
        <f t="shared" si="1"/>
        <v>2</v>
      </c>
      <c r="I17" s="11">
        <f t="shared" si="1"/>
        <v>5</v>
      </c>
      <c r="J17" s="11">
        <f t="shared" si="1"/>
        <v>152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8</v>
      </c>
      <c r="O17" s="11">
        <f t="shared" si="1"/>
        <v>10</v>
      </c>
      <c r="P17" s="11">
        <f>SUM(P10:P16)</f>
        <v>1025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>
      <selection activeCell="A6" sqref="A6"/>
    </sheetView>
  </sheetViews>
  <sheetFormatPr baseColWidth="10" defaultRowHeight="12.75" x14ac:dyDescent="0.2"/>
  <cols>
    <col min="1" max="1" width="45.28515625" bestFit="1" customWidth="1"/>
    <col min="2" max="9" width="18.28515625" style="12" customWidth="1"/>
  </cols>
  <sheetData>
    <row r="1" spans="1:10" ht="60.75" customHeight="1" x14ac:dyDescent="0.2"/>
    <row r="3" spans="1:10" ht="13.5" thickBot="1" x14ac:dyDescent="0.25">
      <c r="A3" s="75" t="s">
        <v>95</v>
      </c>
      <c r="B3" s="68" t="s">
        <v>101</v>
      </c>
    </row>
    <row r="4" spans="1:10" ht="13.5" thickBot="1" x14ac:dyDescent="0.25">
      <c r="A4" s="75" t="s">
        <v>96</v>
      </c>
      <c r="B4" s="77">
        <v>43131</v>
      </c>
    </row>
    <row r="5" spans="1:10" ht="12.75" customHeight="1" thickBot="1" x14ac:dyDescent="0.25">
      <c r="A5" s="75" t="s">
        <v>97</v>
      </c>
      <c r="B5" s="69" t="s">
        <v>102</v>
      </c>
    </row>
    <row r="6" spans="1:10" s="74" customFormat="1" ht="46.5" customHeight="1" x14ac:dyDescent="0.2">
      <c r="A6" s="110" t="s">
        <v>27</v>
      </c>
      <c r="B6" s="96" t="s">
        <v>28</v>
      </c>
      <c r="C6" s="96"/>
      <c r="D6" s="96"/>
      <c r="E6" s="96"/>
      <c r="F6" s="72"/>
      <c r="G6" s="72"/>
      <c r="H6" s="72"/>
      <c r="I6" s="72"/>
      <c r="J6" s="73"/>
    </row>
    <row r="7" spans="1:10" s="74" customFormat="1" ht="15.75" customHeight="1" x14ac:dyDescent="0.3">
      <c r="B7" s="71"/>
      <c r="C7" s="71"/>
      <c r="D7" s="71"/>
      <c r="E7" s="71"/>
      <c r="F7" s="71"/>
      <c r="G7" s="72"/>
      <c r="H7" s="72"/>
      <c r="I7" s="72"/>
      <c r="J7" s="73"/>
    </row>
    <row r="8" spans="1:10" ht="19.5" x14ac:dyDescent="0.4">
      <c r="A8" s="51" t="s">
        <v>87</v>
      </c>
      <c r="B8" s="15"/>
      <c r="C8" s="13"/>
      <c r="D8" s="13"/>
      <c r="E8" s="13"/>
      <c r="F8" s="13"/>
      <c r="G8" s="13"/>
      <c r="J8" s="14"/>
    </row>
    <row r="9" spans="1:10" ht="17.25" x14ac:dyDescent="0.3">
      <c r="A9" s="16" t="s">
        <v>29</v>
      </c>
      <c r="B9" s="17"/>
      <c r="C9" s="17"/>
      <c r="D9" s="17"/>
      <c r="E9" s="17"/>
      <c r="F9" s="17"/>
      <c r="G9" s="17"/>
    </row>
    <row r="10" spans="1:10" ht="13.5" x14ac:dyDescent="0.25">
      <c r="A10" s="18" t="s">
        <v>0</v>
      </c>
      <c r="B10" s="19" t="s">
        <v>30</v>
      </c>
      <c r="C10" s="19" t="s">
        <v>31</v>
      </c>
      <c r="D10" s="19" t="s">
        <v>32</v>
      </c>
      <c r="E10" s="19" t="s">
        <v>33</v>
      </c>
      <c r="F10" s="19" t="s">
        <v>34</v>
      </c>
      <c r="G10" s="19" t="s">
        <v>35</v>
      </c>
      <c r="H10" s="19" t="s">
        <v>36</v>
      </c>
      <c r="I10" s="19" t="s">
        <v>14</v>
      </c>
    </row>
    <row r="11" spans="1:10" ht="15" x14ac:dyDescent="0.25">
      <c r="A11" s="20" t="s">
        <v>37</v>
      </c>
      <c r="B11" s="84">
        <v>220771095</v>
      </c>
      <c r="C11" s="84">
        <v>202700998</v>
      </c>
      <c r="D11" s="84">
        <v>1929034196</v>
      </c>
      <c r="E11" s="84"/>
      <c r="F11" s="84">
        <v>192979937</v>
      </c>
      <c r="G11" s="84">
        <v>771783184</v>
      </c>
      <c r="H11" s="85"/>
      <c r="I11" s="22"/>
    </row>
    <row r="12" spans="1:10" ht="15" x14ac:dyDescent="0.25">
      <c r="A12" s="20" t="s">
        <v>38</v>
      </c>
      <c r="B12" s="84">
        <v>20067686</v>
      </c>
      <c r="C12" s="84"/>
      <c r="D12" s="84"/>
      <c r="E12" s="84"/>
      <c r="F12" s="84"/>
      <c r="G12" s="84"/>
      <c r="H12" s="85"/>
      <c r="I12" s="22"/>
    </row>
    <row r="13" spans="1:10" ht="15" x14ac:dyDescent="0.25">
      <c r="A13" s="20" t="s">
        <v>39</v>
      </c>
      <c r="B13" s="84">
        <v>3415757</v>
      </c>
      <c r="C13" s="84">
        <v>330764</v>
      </c>
      <c r="D13" s="84"/>
      <c r="E13" s="84"/>
      <c r="F13" s="84"/>
      <c r="G13" s="84"/>
      <c r="H13" s="85"/>
      <c r="I13" s="22"/>
    </row>
    <row r="14" spans="1:10" ht="15" x14ac:dyDescent="0.25">
      <c r="A14" s="20" t="s">
        <v>40</v>
      </c>
      <c r="B14" s="84">
        <v>2372260</v>
      </c>
      <c r="C14" s="84"/>
      <c r="D14" s="84"/>
      <c r="E14" s="84"/>
      <c r="F14" s="84"/>
      <c r="G14" s="84"/>
      <c r="H14" s="85"/>
      <c r="I14" s="22"/>
    </row>
    <row r="15" spans="1:10" ht="15" x14ac:dyDescent="0.25">
      <c r="A15" s="20" t="s">
        <v>41</v>
      </c>
      <c r="B15" s="84">
        <v>4299860</v>
      </c>
      <c r="C15" s="84"/>
      <c r="D15" s="84"/>
      <c r="E15" s="84"/>
      <c r="F15" s="84"/>
      <c r="G15" s="84"/>
      <c r="H15" s="85"/>
      <c r="I15" s="22"/>
    </row>
    <row r="16" spans="1:10" ht="15" x14ac:dyDescent="0.25">
      <c r="A16" s="20" t="s">
        <v>42</v>
      </c>
      <c r="B16" s="84"/>
      <c r="C16" s="84"/>
      <c r="D16" s="84">
        <v>1251698</v>
      </c>
      <c r="E16" s="84"/>
      <c r="F16" s="84">
        <v>64003897</v>
      </c>
      <c r="G16" s="84">
        <v>274129392</v>
      </c>
      <c r="H16" s="85"/>
      <c r="I16" s="22"/>
    </row>
    <row r="17" spans="1:14" ht="15" x14ac:dyDescent="0.25">
      <c r="A17" s="20" t="s">
        <v>43</v>
      </c>
      <c r="B17" s="84"/>
      <c r="C17" s="84"/>
      <c r="D17" s="84">
        <v>861271742</v>
      </c>
      <c r="E17" s="84"/>
      <c r="F17" s="84">
        <v>86808569</v>
      </c>
      <c r="G17" s="84">
        <v>372075063</v>
      </c>
      <c r="H17" s="85"/>
      <c r="I17" s="22"/>
    </row>
    <row r="18" spans="1:14" ht="15" x14ac:dyDescent="0.25">
      <c r="A18" s="20" t="s">
        <v>44</v>
      </c>
      <c r="B18" s="84">
        <v>2855374</v>
      </c>
      <c r="C18" s="84"/>
      <c r="D18" s="84"/>
      <c r="E18" s="84"/>
      <c r="F18" s="84"/>
      <c r="G18" s="84"/>
      <c r="H18" s="85"/>
      <c r="I18" s="22"/>
    </row>
    <row r="19" spans="1:14" ht="15" x14ac:dyDescent="0.25">
      <c r="A19" s="20" t="s">
        <v>45</v>
      </c>
      <c r="B19" s="84">
        <v>5474190</v>
      </c>
      <c r="C19" s="84">
        <v>4854864</v>
      </c>
      <c r="D19" s="84">
        <v>78624590</v>
      </c>
      <c r="E19" s="84"/>
      <c r="F19" s="84">
        <v>2177799</v>
      </c>
      <c r="G19" s="84">
        <v>8566163</v>
      </c>
      <c r="H19" s="85"/>
      <c r="I19" s="22"/>
    </row>
    <row r="20" spans="1:14" ht="13.5" x14ac:dyDescent="0.25">
      <c r="A20" s="23"/>
      <c r="B20" s="79"/>
      <c r="C20" s="38"/>
      <c r="D20" s="38"/>
      <c r="E20" s="38"/>
      <c r="F20" s="38"/>
      <c r="G20" s="38"/>
      <c r="H20" s="21"/>
      <c r="I20" s="22"/>
    </row>
    <row r="21" spans="1:14" ht="13.5" x14ac:dyDescent="0.25">
      <c r="A21" s="18" t="s">
        <v>1</v>
      </c>
      <c r="B21" s="24">
        <f>SUM(B11:B19)</f>
        <v>259256222</v>
      </c>
      <c r="C21" s="24">
        <f t="shared" ref="C21:H21" si="0">SUM(C11:C19)</f>
        <v>207886626</v>
      </c>
      <c r="D21" s="24">
        <f t="shared" si="0"/>
        <v>2870182226</v>
      </c>
      <c r="E21" s="24">
        <f t="shared" si="0"/>
        <v>0</v>
      </c>
      <c r="F21" s="24">
        <f t="shared" si="0"/>
        <v>345970202</v>
      </c>
      <c r="G21" s="24">
        <f t="shared" si="0"/>
        <v>1426553802</v>
      </c>
      <c r="H21" s="24">
        <f t="shared" si="0"/>
        <v>0</v>
      </c>
      <c r="I21" s="22"/>
    </row>
    <row r="22" spans="1:14" ht="13.5" x14ac:dyDescent="0.25">
      <c r="A22" s="25"/>
      <c r="B22" s="26"/>
      <c r="C22" s="26"/>
      <c r="D22" s="26"/>
      <c r="E22" s="27"/>
      <c r="F22" s="26"/>
      <c r="G22" s="26"/>
      <c r="H22" s="27"/>
      <c r="I22" s="13"/>
      <c r="J22" s="14"/>
      <c r="K22" s="14"/>
      <c r="L22" s="14"/>
      <c r="M22" s="14"/>
      <c r="N22" s="14"/>
    </row>
    <row r="23" spans="1:14" ht="13.5" x14ac:dyDescent="0.25">
      <c r="A23" s="25"/>
      <c r="B23" s="28"/>
      <c r="C23" s="28"/>
      <c r="D23" s="28"/>
      <c r="E23" s="28"/>
      <c r="F23" s="28"/>
      <c r="G23" s="28"/>
      <c r="H23" s="28"/>
      <c r="I23" s="13"/>
      <c r="J23" s="14"/>
      <c r="K23" s="14"/>
      <c r="L23" s="14"/>
      <c r="M23" s="14"/>
      <c r="N23" s="14"/>
    </row>
    <row r="24" spans="1:14" ht="17.25" x14ac:dyDescent="0.3">
      <c r="A24" s="16" t="s">
        <v>46</v>
      </c>
      <c r="B24" s="17"/>
      <c r="C24" s="17"/>
      <c r="D24" s="17"/>
      <c r="E24" s="17"/>
      <c r="F24" s="17"/>
      <c r="G24" s="17"/>
      <c r="H24" s="17"/>
      <c r="I24" s="13"/>
      <c r="J24" s="14"/>
      <c r="K24" s="14"/>
      <c r="L24" s="14"/>
      <c r="M24" s="14"/>
      <c r="N24" s="14"/>
    </row>
    <row r="25" spans="1:14" ht="13.5" x14ac:dyDescent="0.25">
      <c r="A25" s="18" t="s">
        <v>0</v>
      </c>
      <c r="B25" s="19" t="s">
        <v>30</v>
      </c>
      <c r="C25" s="19" t="s">
        <v>31</v>
      </c>
      <c r="D25" s="19" t="s">
        <v>32</v>
      </c>
      <c r="E25" s="19" t="s">
        <v>33</v>
      </c>
      <c r="F25" s="19" t="s">
        <v>34</v>
      </c>
      <c r="G25" s="19" t="s">
        <v>35</v>
      </c>
      <c r="H25" s="19" t="s">
        <v>36</v>
      </c>
      <c r="I25" s="19" t="s">
        <v>14</v>
      </c>
    </row>
    <row r="26" spans="1:14" ht="13.5" x14ac:dyDescent="0.25">
      <c r="A26" s="29" t="s">
        <v>103</v>
      </c>
      <c r="B26" s="80"/>
      <c r="C26" s="80">
        <v>266209</v>
      </c>
      <c r="D26" s="80"/>
      <c r="E26" s="80"/>
      <c r="F26" s="80"/>
      <c r="G26" s="80"/>
      <c r="H26" s="81"/>
      <c r="I26" s="30"/>
    </row>
    <row r="27" spans="1:14" ht="13.5" x14ac:dyDescent="0.25">
      <c r="A27" s="29" t="s">
        <v>104</v>
      </c>
      <c r="B27" s="80">
        <v>6226</v>
      </c>
      <c r="C27" s="80">
        <v>615738</v>
      </c>
      <c r="D27" s="80">
        <v>1263275</v>
      </c>
      <c r="E27" s="80"/>
      <c r="F27" s="80"/>
      <c r="G27" s="80">
        <v>332158</v>
      </c>
      <c r="H27" s="81"/>
      <c r="I27" s="22"/>
    </row>
    <row r="28" spans="1:14" ht="13.5" x14ac:dyDescent="0.25">
      <c r="A28" s="29" t="s">
        <v>105</v>
      </c>
      <c r="B28" s="80">
        <v>796238</v>
      </c>
      <c r="C28" s="80">
        <v>5313604</v>
      </c>
      <c r="D28" s="80">
        <v>19015594</v>
      </c>
      <c r="E28" s="80"/>
      <c r="F28" s="80"/>
      <c r="G28" s="80">
        <v>48277362</v>
      </c>
      <c r="H28" s="81"/>
      <c r="I28" s="22"/>
    </row>
    <row r="29" spans="1:14" ht="13.5" x14ac:dyDescent="0.25">
      <c r="A29" s="29" t="s">
        <v>106</v>
      </c>
      <c r="B29" s="80">
        <v>2849507</v>
      </c>
      <c r="C29" s="80">
        <v>5144291</v>
      </c>
      <c r="D29" s="80">
        <v>69340794</v>
      </c>
      <c r="E29" s="80"/>
      <c r="F29" s="80">
        <v>13830572</v>
      </c>
      <c r="G29" s="80">
        <v>48136379</v>
      </c>
      <c r="H29" s="81"/>
      <c r="I29" s="22"/>
    </row>
    <row r="30" spans="1:14" ht="13.5" x14ac:dyDescent="0.25">
      <c r="A30" s="31" t="s">
        <v>107</v>
      </c>
      <c r="B30" s="82">
        <v>8180921</v>
      </c>
      <c r="C30" s="82">
        <v>5004454</v>
      </c>
      <c r="D30" s="82">
        <v>165565925</v>
      </c>
      <c r="E30" s="82"/>
      <c r="F30" s="82">
        <v>15166864</v>
      </c>
      <c r="G30" s="82">
        <v>14629634</v>
      </c>
      <c r="H30" s="83"/>
      <c r="I30" s="22"/>
    </row>
    <row r="31" spans="1:14" ht="13.5" x14ac:dyDescent="0.25">
      <c r="A31" s="31" t="s">
        <v>108</v>
      </c>
      <c r="B31" s="82">
        <v>49946881</v>
      </c>
      <c r="C31" s="82">
        <v>48710382</v>
      </c>
      <c r="D31" s="82">
        <v>587203785</v>
      </c>
      <c r="E31" s="82"/>
      <c r="F31" s="82">
        <v>25750221</v>
      </c>
      <c r="G31" s="82">
        <v>70301135</v>
      </c>
      <c r="H31" s="83"/>
      <c r="I31" s="22"/>
    </row>
    <row r="32" spans="1:14" ht="13.5" x14ac:dyDescent="0.25">
      <c r="A32" s="31" t="s">
        <v>109</v>
      </c>
      <c r="B32" s="82">
        <v>332220</v>
      </c>
      <c r="C32" s="82">
        <v>551100</v>
      </c>
      <c r="D32" s="82">
        <v>5292139</v>
      </c>
      <c r="E32" s="82"/>
      <c r="F32" s="82">
        <v>863286</v>
      </c>
      <c r="G32" s="82">
        <v>3033132</v>
      </c>
      <c r="H32" s="83"/>
      <c r="I32" s="22"/>
    </row>
    <row r="33" spans="1:9" ht="13.5" x14ac:dyDescent="0.25">
      <c r="A33" s="18" t="s">
        <v>1</v>
      </c>
      <c r="B33" s="24">
        <f t="shared" ref="B33:H33" si="1">SUM(B26:B32)</f>
        <v>62111993</v>
      </c>
      <c r="C33" s="24">
        <f t="shared" si="1"/>
        <v>65605778</v>
      </c>
      <c r="D33" s="24">
        <f t="shared" si="1"/>
        <v>847681512</v>
      </c>
      <c r="E33" s="24">
        <f t="shared" si="1"/>
        <v>0</v>
      </c>
      <c r="F33" s="24">
        <f t="shared" si="1"/>
        <v>55610943</v>
      </c>
      <c r="G33" s="24">
        <f t="shared" si="1"/>
        <v>184709800</v>
      </c>
      <c r="H33" s="24">
        <f t="shared" si="1"/>
        <v>0</v>
      </c>
      <c r="I33" s="22"/>
    </row>
    <row r="34" spans="1:9" ht="13.5" x14ac:dyDescent="0.25">
      <c r="A34" s="25"/>
      <c r="B34" s="32"/>
      <c r="C34" s="32"/>
      <c r="D34" s="32"/>
      <c r="E34" s="28"/>
      <c r="F34" s="32"/>
      <c r="G34" s="32"/>
      <c r="H34" s="28"/>
      <c r="I34"/>
    </row>
    <row r="35" spans="1:9" ht="13.5" x14ac:dyDescent="0.25">
      <c r="A35" s="25"/>
      <c r="B35" s="28"/>
      <c r="C35" s="28"/>
      <c r="D35" s="28"/>
      <c r="E35" s="28"/>
      <c r="F35" s="28"/>
      <c r="G35" s="28"/>
      <c r="H35" s="28"/>
      <c r="I35"/>
    </row>
    <row r="36" spans="1:9" ht="17.25" x14ac:dyDescent="0.3">
      <c r="A36" s="16" t="s">
        <v>47</v>
      </c>
      <c r="B36" s="17"/>
      <c r="C36" s="17"/>
      <c r="D36" s="17"/>
      <c r="E36" s="17"/>
      <c r="F36" s="17"/>
      <c r="G36" s="17"/>
      <c r="H36" s="17"/>
      <c r="I36"/>
    </row>
    <row r="37" spans="1:9" ht="13.5" x14ac:dyDescent="0.25">
      <c r="A37" s="18" t="s">
        <v>0</v>
      </c>
      <c r="B37" s="19" t="s">
        <v>30</v>
      </c>
      <c r="C37" s="19" t="s">
        <v>31</v>
      </c>
      <c r="D37" s="19" t="s">
        <v>32</v>
      </c>
      <c r="E37" s="19" t="s">
        <v>33</v>
      </c>
      <c r="F37" s="19" t="s">
        <v>34</v>
      </c>
      <c r="G37" s="19" t="s">
        <v>35</v>
      </c>
      <c r="H37" s="19" t="s">
        <v>36</v>
      </c>
      <c r="I37" s="19" t="s">
        <v>14</v>
      </c>
    </row>
    <row r="38" spans="1:9" ht="13.5" x14ac:dyDescent="0.25">
      <c r="A38" s="29" t="s">
        <v>110</v>
      </c>
      <c r="B38" s="80">
        <v>572436346</v>
      </c>
      <c r="C38" s="80">
        <v>591437725</v>
      </c>
      <c r="D38" s="80">
        <v>11785425848</v>
      </c>
      <c r="E38" s="80">
        <v>0</v>
      </c>
      <c r="F38" s="80">
        <v>0</v>
      </c>
      <c r="G38" s="80">
        <v>302685366</v>
      </c>
      <c r="H38" s="81">
        <v>0</v>
      </c>
      <c r="I38" s="30"/>
    </row>
    <row r="39" spans="1:9" ht="13.5" x14ac:dyDescent="0.25">
      <c r="A39" s="31" t="s">
        <v>111</v>
      </c>
      <c r="B39" s="82">
        <v>270494091</v>
      </c>
      <c r="C39" s="82">
        <v>236707437</v>
      </c>
      <c r="D39" s="82">
        <v>2994849449</v>
      </c>
      <c r="E39" s="82">
        <v>0</v>
      </c>
      <c r="F39" s="82">
        <v>400429117</v>
      </c>
      <c r="G39" s="82">
        <v>1451784628</v>
      </c>
      <c r="H39" s="83">
        <v>0</v>
      </c>
      <c r="I39" s="22"/>
    </row>
    <row r="40" spans="1:9" ht="13.5" x14ac:dyDescent="0.25">
      <c r="A40" s="31" t="s">
        <v>112</v>
      </c>
      <c r="B40" s="82">
        <v>28087039</v>
      </c>
      <c r="C40" s="82">
        <v>25878536</v>
      </c>
      <c r="D40" s="82">
        <v>287603671</v>
      </c>
      <c r="E40" s="82">
        <v>0</v>
      </c>
      <c r="F40" s="82">
        <v>46206147</v>
      </c>
      <c r="G40" s="82">
        <v>161235890</v>
      </c>
      <c r="H40" s="83">
        <v>0</v>
      </c>
      <c r="I40" s="22"/>
    </row>
    <row r="41" spans="1:9" ht="13.5" x14ac:dyDescent="0.25">
      <c r="A41" s="31"/>
      <c r="B41" s="82"/>
      <c r="C41" s="82"/>
      <c r="D41" s="82"/>
      <c r="E41" s="82"/>
      <c r="F41" s="82"/>
      <c r="G41" s="82"/>
      <c r="H41" s="83"/>
      <c r="I41" s="22"/>
    </row>
    <row r="42" spans="1:9" ht="13.5" x14ac:dyDescent="0.25">
      <c r="A42" s="18" t="s">
        <v>1</v>
      </c>
      <c r="B42" s="24">
        <f>SUM(B38:B41)</f>
        <v>871017476</v>
      </c>
      <c r="C42" s="24">
        <f t="shared" ref="C42:H42" si="2">SUM(C38:C41)</f>
        <v>854023698</v>
      </c>
      <c r="D42" s="24">
        <f t="shared" si="2"/>
        <v>15067878968</v>
      </c>
      <c r="E42" s="24">
        <f t="shared" si="2"/>
        <v>0</v>
      </c>
      <c r="F42" s="24">
        <f t="shared" si="2"/>
        <v>446635264</v>
      </c>
      <c r="G42" s="24">
        <f t="shared" si="2"/>
        <v>1915705884</v>
      </c>
      <c r="H42" s="24">
        <f t="shared" si="2"/>
        <v>0</v>
      </c>
      <c r="I42" s="22"/>
    </row>
    <row r="44" spans="1:9" ht="17.25" x14ac:dyDescent="0.3">
      <c r="A44" s="16" t="s">
        <v>48</v>
      </c>
    </row>
    <row r="45" spans="1:9" ht="13.5" x14ac:dyDescent="0.25">
      <c r="A45" s="18" t="s">
        <v>0</v>
      </c>
      <c r="B45" s="19" t="s">
        <v>30</v>
      </c>
      <c r="C45" s="19" t="s">
        <v>31</v>
      </c>
      <c r="D45" s="19" t="s">
        <v>32</v>
      </c>
      <c r="E45" s="19" t="s">
        <v>33</v>
      </c>
      <c r="F45" s="19" t="s">
        <v>34</v>
      </c>
      <c r="G45" s="19" t="s">
        <v>35</v>
      </c>
      <c r="H45" s="19" t="s">
        <v>36</v>
      </c>
      <c r="I45" s="19" t="s">
        <v>14</v>
      </c>
    </row>
    <row r="46" spans="1:9" ht="13.5" x14ac:dyDescent="0.25">
      <c r="A46" s="18" t="s">
        <v>49</v>
      </c>
      <c r="B46" s="24">
        <f t="shared" ref="B46:H46" si="3">+B21+B33+B42</f>
        <v>1192385691</v>
      </c>
      <c r="C46" s="24">
        <f t="shared" si="3"/>
        <v>1127516102</v>
      </c>
      <c r="D46" s="24">
        <f t="shared" si="3"/>
        <v>18785742706</v>
      </c>
      <c r="E46" s="24">
        <f t="shared" si="3"/>
        <v>0</v>
      </c>
      <c r="F46" s="24">
        <f t="shared" si="3"/>
        <v>848216409</v>
      </c>
      <c r="G46" s="24">
        <f t="shared" si="3"/>
        <v>3526969486</v>
      </c>
      <c r="H46" s="24">
        <f t="shared" si="3"/>
        <v>0</v>
      </c>
      <c r="I46" s="22"/>
    </row>
  </sheetData>
  <mergeCells count="1">
    <mergeCell ref="B6:E6"/>
  </mergeCells>
  <hyperlinks>
    <hyperlink ref="A8" location="FORMATOS!A1" display="RETORNAR AL INICIO"/>
  </hyperlinks>
  <pageMargins left="0.51181102362204722" right="0.19685039370078741" top="0.98425196850393704" bottom="0.98425196850393704" header="0" footer="0"/>
  <pageSetup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75" t="s">
        <v>95</v>
      </c>
      <c r="B3" s="68" t="s">
        <v>101</v>
      </c>
    </row>
    <row r="4" spans="1:4" ht="13.5" thickBot="1" x14ac:dyDescent="0.25">
      <c r="A4" s="75" t="s">
        <v>96</v>
      </c>
      <c r="B4" s="77">
        <v>43131</v>
      </c>
    </row>
    <row r="5" spans="1:4" ht="13.5" thickBot="1" x14ac:dyDescent="0.25">
      <c r="A5" s="75" t="s">
        <v>97</v>
      </c>
      <c r="B5" s="69" t="s">
        <v>102</v>
      </c>
    </row>
    <row r="7" spans="1:4" ht="51.75" x14ac:dyDescent="0.2">
      <c r="A7" s="108" t="s">
        <v>50</v>
      </c>
      <c r="B7" s="109" t="s">
        <v>51</v>
      </c>
      <c r="C7" s="33"/>
    </row>
    <row r="8" spans="1:4" ht="20.25" customHeight="1" x14ac:dyDescent="0.35">
      <c r="B8" s="34"/>
      <c r="C8" s="34"/>
      <c r="D8" s="35"/>
    </row>
    <row r="9" spans="1:4" ht="20.25" customHeight="1" x14ac:dyDescent="0.35">
      <c r="A9" s="97" t="s">
        <v>52</v>
      </c>
      <c r="B9" s="97"/>
      <c r="C9" s="34"/>
      <c r="D9" s="35"/>
    </row>
    <row r="10" spans="1:4" ht="29.25" customHeight="1" x14ac:dyDescent="0.4">
      <c r="A10" s="51" t="s">
        <v>87</v>
      </c>
    </row>
    <row r="11" spans="1:4" ht="13.5" customHeight="1" x14ac:dyDescent="0.25">
      <c r="A11" s="36" t="s">
        <v>53</v>
      </c>
      <c r="B11" s="36"/>
      <c r="C11" s="14"/>
    </row>
    <row r="12" spans="1:4" ht="13.5" x14ac:dyDescent="0.25">
      <c r="A12" s="18" t="s">
        <v>0</v>
      </c>
      <c r="B12" s="18" t="s">
        <v>54</v>
      </c>
      <c r="C12" s="18" t="s">
        <v>14</v>
      </c>
    </row>
    <row r="13" spans="1:4" ht="15" x14ac:dyDescent="0.25">
      <c r="A13" s="37" t="s">
        <v>55</v>
      </c>
      <c r="B13" s="38">
        <v>2</v>
      </c>
      <c r="C13" s="39"/>
    </row>
    <row r="14" spans="1:4" ht="15" x14ac:dyDescent="0.25">
      <c r="A14" s="37" t="s">
        <v>56</v>
      </c>
      <c r="B14" s="38">
        <v>0</v>
      </c>
      <c r="C14" s="39"/>
    </row>
    <row r="15" spans="1:4" ht="15" x14ac:dyDescent="0.25">
      <c r="A15" s="37" t="s">
        <v>57</v>
      </c>
      <c r="B15" s="38">
        <v>6</v>
      </c>
      <c r="C15" s="39"/>
    </row>
    <row r="16" spans="1:4" ht="13.5" x14ac:dyDescent="0.25">
      <c r="A16" s="18" t="s">
        <v>48</v>
      </c>
      <c r="B16" s="40">
        <f>SUM(B13:B15)</f>
        <v>8</v>
      </c>
      <c r="C16" s="39"/>
    </row>
    <row r="17" spans="1:4" ht="13.5" x14ac:dyDescent="0.25">
      <c r="A17" s="41"/>
      <c r="B17" s="41"/>
      <c r="C17" s="14"/>
    </row>
    <row r="18" spans="1:4" ht="13.5" x14ac:dyDescent="0.25">
      <c r="A18" s="41"/>
      <c r="B18" s="41"/>
      <c r="C18" s="14"/>
    </row>
    <row r="20" spans="1:4" ht="13.5" customHeight="1" x14ac:dyDescent="0.25">
      <c r="A20" s="36" t="s">
        <v>58</v>
      </c>
      <c r="B20" s="36"/>
      <c r="C20" s="14"/>
      <c r="D20" s="14"/>
    </row>
    <row r="21" spans="1:4" ht="13.5" x14ac:dyDescent="0.25">
      <c r="A21" s="18" t="s">
        <v>0</v>
      </c>
      <c r="B21" s="18" t="s">
        <v>54</v>
      </c>
      <c r="C21" s="18" t="s">
        <v>14</v>
      </c>
    </row>
    <row r="22" spans="1:4" ht="15" x14ac:dyDescent="0.25">
      <c r="A22" s="20" t="s">
        <v>59</v>
      </c>
      <c r="B22" s="38">
        <v>19</v>
      </c>
      <c r="C22" s="39"/>
    </row>
    <row r="23" spans="1:4" ht="15" x14ac:dyDescent="0.25">
      <c r="A23" s="20" t="s">
        <v>60</v>
      </c>
      <c r="B23" s="38">
        <v>21</v>
      </c>
      <c r="C23" s="39"/>
    </row>
    <row r="24" spans="1:4" ht="15" x14ac:dyDescent="0.25">
      <c r="A24" s="20" t="s">
        <v>61</v>
      </c>
      <c r="B24" s="38">
        <v>0</v>
      </c>
      <c r="C24" s="39"/>
    </row>
    <row r="25" spans="1:4" ht="13.5" x14ac:dyDescent="0.25">
      <c r="A25" s="18" t="s">
        <v>48</v>
      </c>
      <c r="B25" s="40">
        <f>SUM(B22:B24)</f>
        <v>40</v>
      </c>
      <c r="C25" s="39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opLeftCell="A10" zoomScale="110" zoomScaleNormal="110" workbookViewId="0">
      <selection activeCell="A6" sqref="A6"/>
    </sheetView>
  </sheetViews>
  <sheetFormatPr baseColWidth="10" defaultRowHeight="12.75" x14ac:dyDescent="0.2"/>
  <cols>
    <col min="1" max="1" width="30.5703125" customWidth="1"/>
    <col min="2" max="4" width="16.42578125" customWidth="1"/>
    <col min="5" max="5" width="15.28515625" customWidth="1"/>
    <col min="6" max="6" width="17.42578125" customWidth="1"/>
    <col min="7" max="7" width="19.42578125" customWidth="1"/>
    <col min="8" max="8" width="19.85546875" customWidth="1"/>
  </cols>
  <sheetData>
    <row r="1" spans="1:9" ht="55.5" customHeight="1" x14ac:dyDescent="0.2"/>
    <row r="3" spans="1:9" ht="13.5" thickBot="1" x14ac:dyDescent="0.25">
      <c r="A3" s="75" t="s">
        <v>95</v>
      </c>
      <c r="B3" s="75"/>
      <c r="C3" s="75"/>
      <c r="D3" s="75"/>
      <c r="E3" s="75"/>
      <c r="F3" s="68" t="s">
        <v>101</v>
      </c>
    </row>
    <row r="4" spans="1:9" ht="13.5" thickBot="1" x14ac:dyDescent="0.25">
      <c r="A4" s="75" t="s">
        <v>96</v>
      </c>
      <c r="B4" s="75"/>
      <c r="C4" s="75"/>
      <c r="D4" s="75"/>
      <c r="E4" s="75"/>
      <c r="F4" s="77">
        <v>43131</v>
      </c>
    </row>
    <row r="5" spans="1:9" ht="13.5" thickBot="1" x14ac:dyDescent="0.25">
      <c r="A5" s="75" t="s">
        <v>97</v>
      </c>
      <c r="B5" s="75"/>
      <c r="C5" s="75"/>
      <c r="D5" s="75"/>
      <c r="E5" s="75"/>
      <c r="F5" s="69" t="s">
        <v>102</v>
      </c>
    </row>
    <row r="6" spans="1:9" ht="58.5" customHeight="1" x14ac:dyDescent="0.3">
      <c r="A6" s="108" t="s">
        <v>62</v>
      </c>
      <c r="B6" s="34"/>
      <c r="C6" s="34"/>
      <c r="D6" s="34"/>
      <c r="E6" s="34"/>
      <c r="F6" s="97" t="s">
        <v>63</v>
      </c>
      <c r="G6" s="97"/>
      <c r="H6" s="34"/>
    </row>
    <row r="7" spans="1:9" ht="17.25" customHeight="1" x14ac:dyDescent="0.2"/>
    <row r="8" spans="1:9" ht="17.25" customHeight="1" x14ac:dyDescent="0.3">
      <c r="A8" s="97" t="s">
        <v>52</v>
      </c>
      <c r="B8" s="97"/>
      <c r="C8" s="97"/>
      <c r="D8" s="97"/>
      <c r="E8" s="97"/>
      <c r="F8" s="97"/>
      <c r="G8" s="97"/>
    </row>
    <row r="9" spans="1:9" ht="18.75" customHeight="1" x14ac:dyDescent="0.4">
      <c r="A9" s="51" t="s">
        <v>87</v>
      </c>
      <c r="B9" s="51"/>
      <c r="C9" s="51"/>
      <c r="D9" s="51"/>
      <c r="E9" s="51"/>
      <c r="F9" s="42"/>
      <c r="G9" s="42"/>
    </row>
    <row r="10" spans="1:9" ht="17.25" x14ac:dyDescent="0.3">
      <c r="A10" s="43" t="s">
        <v>64</v>
      </c>
      <c r="B10" s="43"/>
      <c r="C10" s="43"/>
      <c r="D10" s="43"/>
      <c r="E10" s="43"/>
      <c r="F10" s="36"/>
      <c r="G10" s="36"/>
      <c r="H10" s="14"/>
      <c r="I10" s="14"/>
    </row>
    <row r="11" spans="1:9" ht="41.25" customHeight="1" x14ac:dyDescent="0.25">
      <c r="A11" s="94" t="s">
        <v>0</v>
      </c>
      <c r="B11" s="94" t="s">
        <v>99</v>
      </c>
      <c r="C11" s="94" t="s">
        <v>65</v>
      </c>
      <c r="D11" s="94" t="s">
        <v>66</v>
      </c>
      <c r="E11" s="19" t="s">
        <v>98</v>
      </c>
      <c r="F11" s="94" t="s">
        <v>65</v>
      </c>
      <c r="G11" s="94" t="s">
        <v>66</v>
      </c>
      <c r="H11" s="94" t="s">
        <v>14</v>
      </c>
    </row>
    <row r="12" spans="1:9" ht="15" x14ac:dyDescent="0.3">
      <c r="A12" s="76" t="s">
        <v>67</v>
      </c>
      <c r="B12" s="87"/>
      <c r="C12" s="88">
        <v>0</v>
      </c>
      <c r="D12" s="88">
        <v>0</v>
      </c>
      <c r="E12" s="87"/>
      <c r="F12" s="88">
        <v>0</v>
      </c>
      <c r="G12" s="88">
        <v>0</v>
      </c>
      <c r="H12" s="86"/>
    </row>
    <row r="13" spans="1:9" ht="15" x14ac:dyDescent="0.3">
      <c r="A13" s="76" t="s">
        <v>68</v>
      </c>
      <c r="B13" s="87"/>
      <c r="C13" s="88">
        <v>0</v>
      </c>
      <c r="D13" s="88">
        <v>0</v>
      </c>
      <c r="E13" s="87"/>
      <c r="F13" s="88">
        <v>44</v>
      </c>
      <c r="G13" s="88">
        <v>0</v>
      </c>
      <c r="H13" s="86"/>
    </row>
    <row r="14" spans="1:9" ht="15" x14ac:dyDescent="0.3">
      <c r="A14" s="76" t="s">
        <v>69</v>
      </c>
      <c r="B14" s="87"/>
      <c r="C14" s="88">
        <v>0</v>
      </c>
      <c r="D14" s="88">
        <v>0</v>
      </c>
      <c r="E14" s="87"/>
      <c r="F14" s="88">
        <v>0</v>
      </c>
      <c r="G14" s="88">
        <v>0</v>
      </c>
      <c r="H14" s="86"/>
    </row>
    <row r="15" spans="1:9" ht="15" x14ac:dyDescent="0.3">
      <c r="A15" s="19" t="s">
        <v>48</v>
      </c>
      <c r="B15" s="89"/>
      <c r="C15" s="90">
        <f>SUM(C12:C14)</f>
        <v>0</v>
      </c>
      <c r="D15" s="90">
        <f>SUM(D12:D14)</f>
        <v>0</v>
      </c>
      <c r="E15" s="89"/>
      <c r="F15" s="90">
        <f>SUM(F12:F14)</f>
        <v>44</v>
      </c>
      <c r="G15" s="90">
        <f>SUM(G12:G14)</f>
        <v>0</v>
      </c>
      <c r="H15" s="91"/>
    </row>
    <row r="17" spans="1:9" ht="17.25" x14ac:dyDescent="0.3">
      <c r="A17" s="43" t="s">
        <v>70</v>
      </c>
      <c r="B17" s="43"/>
      <c r="C17" s="36"/>
      <c r="D17" s="36"/>
      <c r="E17" s="43"/>
      <c r="F17" s="36"/>
      <c r="G17" s="36"/>
      <c r="H17" s="14"/>
      <c r="I17" s="14"/>
    </row>
    <row r="18" spans="1:9" ht="40.5" x14ac:dyDescent="0.2">
      <c r="A18" s="94" t="s">
        <v>0</v>
      </c>
      <c r="B18" s="94" t="str">
        <f>B11</f>
        <v>DE PERIODOS ANTERIORES</v>
      </c>
      <c r="C18" s="94" t="s">
        <v>65</v>
      </c>
      <c r="D18" s="94" t="s">
        <v>66</v>
      </c>
      <c r="E18" s="94" t="str">
        <f>E11</f>
        <v>DECRETADAS EN EL PERIODO</v>
      </c>
      <c r="F18" s="94" t="s">
        <v>65</v>
      </c>
      <c r="G18" s="94" t="s">
        <v>66</v>
      </c>
      <c r="H18" s="94" t="s">
        <v>14</v>
      </c>
    </row>
    <row r="19" spans="1:9" ht="15" x14ac:dyDescent="0.3">
      <c r="A19" s="76" t="s">
        <v>67</v>
      </c>
      <c r="B19" s="87"/>
      <c r="C19" s="92">
        <v>4</v>
      </c>
      <c r="D19" s="92">
        <v>0</v>
      </c>
      <c r="E19" s="87"/>
      <c r="F19" s="92">
        <v>34</v>
      </c>
      <c r="G19" s="92"/>
      <c r="H19" s="93"/>
    </row>
    <row r="20" spans="1:9" ht="15" x14ac:dyDescent="0.3">
      <c r="A20" s="76" t="s">
        <v>68</v>
      </c>
      <c r="B20" s="87"/>
      <c r="C20" s="92">
        <v>0</v>
      </c>
      <c r="D20" s="92">
        <v>0</v>
      </c>
      <c r="E20" s="87"/>
      <c r="F20" s="92">
        <v>0</v>
      </c>
      <c r="G20" s="92"/>
      <c r="H20" s="93"/>
    </row>
    <row r="21" spans="1:9" ht="15" x14ac:dyDescent="0.3">
      <c r="A21" s="76" t="s">
        <v>69</v>
      </c>
      <c r="B21" s="87"/>
      <c r="C21" s="92">
        <v>0</v>
      </c>
      <c r="D21" s="92">
        <v>0</v>
      </c>
      <c r="E21" s="87"/>
      <c r="F21" s="92">
        <v>1</v>
      </c>
      <c r="G21" s="92"/>
      <c r="H21" s="95" t="s">
        <v>115</v>
      </c>
    </row>
    <row r="22" spans="1:9" ht="15" x14ac:dyDescent="0.3">
      <c r="A22" s="76" t="s">
        <v>113</v>
      </c>
      <c r="B22" s="87"/>
      <c r="C22" s="92">
        <v>2</v>
      </c>
      <c r="D22" s="92">
        <v>0</v>
      </c>
      <c r="E22" s="87"/>
      <c r="F22" s="92">
        <v>7</v>
      </c>
      <c r="G22" s="92"/>
      <c r="H22" s="93"/>
    </row>
    <row r="23" spans="1:9" ht="15" x14ac:dyDescent="0.3">
      <c r="A23" s="76" t="s">
        <v>114</v>
      </c>
      <c r="B23" s="87"/>
      <c r="C23" s="92">
        <v>0</v>
      </c>
      <c r="D23" s="92">
        <v>0</v>
      </c>
      <c r="E23" s="87"/>
      <c r="F23" s="92">
        <v>0</v>
      </c>
      <c r="G23" s="92"/>
      <c r="H23" s="93"/>
    </row>
    <row r="24" spans="1:9" ht="15" x14ac:dyDescent="0.3">
      <c r="A24" s="19" t="s">
        <v>48</v>
      </c>
      <c r="B24" s="89"/>
      <c r="C24" s="90">
        <f>SUM(C19:C23)</f>
        <v>6</v>
      </c>
      <c r="D24" s="90">
        <f>SUM(D19:D23)</f>
        <v>0</v>
      </c>
      <c r="E24" s="89"/>
      <c r="F24" s="90">
        <f>SUM(F19:F23)</f>
        <v>42</v>
      </c>
      <c r="G24" s="90">
        <f>SUM(G19:G23)</f>
        <v>0</v>
      </c>
      <c r="H24" s="86"/>
    </row>
  </sheetData>
  <mergeCells count="2">
    <mergeCell ref="A8:G8"/>
    <mergeCell ref="F6:G6"/>
  </mergeCells>
  <hyperlinks>
    <hyperlink ref="A9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opLeftCell="A7" zoomScale="110" zoomScaleNormal="110" workbookViewId="0">
      <selection activeCell="B6" sqref="B6:G6"/>
    </sheetView>
  </sheetViews>
  <sheetFormatPr baseColWidth="10" defaultRowHeight="12.75" x14ac:dyDescent="0.2"/>
  <cols>
    <col min="1" max="1" width="59.7109375" customWidth="1"/>
    <col min="2" max="2" width="14.42578125" customWidth="1"/>
    <col min="3" max="3" width="16.5703125" customWidth="1"/>
    <col min="4" max="4" width="14" customWidth="1"/>
    <col min="5" max="5" width="16.28515625" customWidth="1"/>
    <col min="6" max="6" width="19.28515625" customWidth="1"/>
  </cols>
  <sheetData>
    <row r="1" spans="1:8" ht="55.5" customHeight="1" x14ac:dyDescent="0.2"/>
    <row r="3" spans="1:8" ht="13.5" thickBot="1" x14ac:dyDescent="0.25">
      <c r="A3" s="75" t="s">
        <v>95</v>
      </c>
      <c r="B3" s="68" t="s">
        <v>101</v>
      </c>
    </row>
    <row r="4" spans="1:8" ht="13.5" thickBot="1" x14ac:dyDescent="0.25">
      <c r="A4" s="75" t="s">
        <v>96</v>
      </c>
      <c r="B4" s="77">
        <v>43131</v>
      </c>
    </row>
    <row r="5" spans="1:8" ht="13.5" thickBot="1" x14ac:dyDescent="0.25">
      <c r="A5" s="75" t="s">
        <v>97</v>
      </c>
      <c r="B5" s="69" t="s">
        <v>102</v>
      </c>
      <c r="C5" s="14"/>
      <c r="D5" s="14"/>
      <c r="E5" s="14"/>
      <c r="F5" s="14"/>
      <c r="G5" s="14"/>
      <c r="H5" s="14"/>
    </row>
    <row r="6" spans="1:8" ht="32.25" customHeight="1" x14ac:dyDescent="0.2">
      <c r="A6" s="114" t="s">
        <v>71</v>
      </c>
      <c r="B6" s="115" t="s">
        <v>72</v>
      </c>
      <c r="C6" s="115"/>
      <c r="D6" s="115"/>
      <c r="E6" s="115"/>
      <c r="F6" s="115"/>
      <c r="G6" s="115"/>
      <c r="H6" s="14"/>
    </row>
    <row r="7" spans="1:8" ht="15" customHeight="1" x14ac:dyDescent="0.2">
      <c r="G7" s="14"/>
      <c r="H7" s="14"/>
    </row>
    <row r="8" spans="1:8" ht="19.5" x14ac:dyDescent="0.4">
      <c r="A8" s="51" t="s">
        <v>87</v>
      </c>
      <c r="B8" s="14"/>
      <c r="C8" s="14"/>
      <c r="D8" s="14"/>
      <c r="E8" s="14"/>
      <c r="F8" s="14"/>
      <c r="G8" s="14"/>
      <c r="H8" s="14"/>
    </row>
    <row r="9" spans="1:8" ht="13.5" customHeight="1" x14ac:dyDescent="0.25">
      <c r="A9" s="36" t="s">
        <v>73</v>
      </c>
      <c r="B9" s="36"/>
      <c r="C9" s="36"/>
      <c r="D9" s="36"/>
      <c r="E9" s="36"/>
      <c r="F9" s="36"/>
      <c r="G9" s="14"/>
      <c r="H9" s="14"/>
    </row>
    <row r="10" spans="1:8" ht="13.5" customHeight="1" x14ac:dyDescent="0.25">
      <c r="A10" s="36"/>
      <c r="B10" s="100" t="s">
        <v>99</v>
      </c>
      <c r="C10" s="101"/>
      <c r="D10" s="100" t="s">
        <v>98</v>
      </c>
      <c r="E10" s="101"/>
      <c r="F10" s="36"/>
      <c r="G10" s="14"/>
      <c r="H10" s="14"/>
    </row>
    <row r="11" spans="1:8" s="45" customFormat="1" ht="13.5" x14ac:dyDescent="0.25">
      <c r="A11" s="99" t="s">
        <v>0</v>
      </c>
      <c r="B11" s="102" t="s">
        <v>74</v>
      </c>
      <c r="C11" s="102" t="s">
        <v>75</v>
      </c>
      <c r="D11" s="102" t="s">
        <v>74</v>
      </c>
      <c r="E11" s="102" t="s">
        <v>75</v>
      </c>
      <c r="F11" s="102" t="s">
        <v>14</v>
      </c>
    </row>
    <row r="12" spans="1:8" ht="20.25" customHeight="1" x14ac:dyDescent="0.3">
      <c r="A12" s="9" t="s">
        <v>76</v>
      </c>
      <c r="B12" s="103">
        <v>0</v>
      </c>
      <c r="C12" s="103">
        <v>0</v>
      </c>
      <c r="D12" s="103">
        <v>3</v>
      </c>
      <c r="E12" s="103">
        <v>0</v>
      </c>
      <c r="F12" s="104"/>
    </row>
    <row r="13" spans="1:8" ht="23.25" customHeight="1" x14ac:dyDescent="0.3">
      <c r="A13" s="9" t="s">
        <v>77</v>
      </c>
      <c r="B13" s="103">
        <v>0</v>
      </c>
      <c r="C13" s="103">
        <v>0</v>
      </c>
      <c r="D13" s="103">
        <v>0</v>
      </c>
      <c r="E13" s="103">
        <v>0</v>
      </c>
      <c r="F13" s="104"/>
    </row>
    <row r="14" spans="1:8" ht="25.5" x14ac:dyDescent="0.3">
      <c r="A14" s="9" t="s">
        <v>78</v>
      </c>
      <c r="B14" s="103">
        <v>5</v>
      </c>
      <c r="C14" s="103">
        <v>0</v>
      </c>
      <c r="D14" s="103">
        <v>0</v>
      </c>
      <c r="E14" s="103">
        <v>0</v>
      </c>
      <c r="F14" s="104"/>
    </row>
    <row r="15" spans="1:8" ht="29.25" customHeight="1" x14ac:dyDescent="0.3">
      <c r="A15" s="9" t="s">
        <v>100</v>
      </c>
      <c r="B15" s="103">
        <v>0</v>
      </c>
      <c r="C15" s="103">
        <v>0</v>
      </c>
      <c r="D15" s="103">
        <v>0</v>
      </c>
      <c r="E15" s="103">
        <v>0</v>
      </c>
      <c r="F15" s="104"/>
    </row>
    <row r="16" spans="1:8" ht="15" x14ac:dyDescent="0.3">
      <c r="A16" s="23"/>
      <c r="B16" s="103"/>
      <c r="C16" s="103"/>
      <c r="D16" s="103"/>
      <c r="E16" s="103">
        <v>0</v>
      </c>
      <c r="F16" s="104"/>
    </row>
    <row r="17" spans="1:6" ht="13.5" x14ac:dyDescent="0.2">
      <c r="A17" s="44" t="s">
        <v>48</v>
      </c>
      <c r="B17" s="105">
        <f>SUM(B12:B16)</f>
        <v>5</v>
      </c>
      <c r="C17" s="105">
        <f t="shared" ref="C17:E17" si="0">SUM(C12:C16)</f>
        <v>0</v>
      </c>
      <c r="D17" s="105">
        <f t="shared" si="0"/>
        <v>3</v>
      </c>
      <c r="E17" s="105">
        <f t="shared" si="0"/>
        <v>0</v>
      </c>
      <c r="F17" s="22"/>
    </row>
  </sheetData>
  <mergeCells count="3">
    <mergeCell ref="B6:G6"/>
    <mergeCell ref="B10:C10"/>
    <mergeCell ref="D10:E10"/>
  </mergeCells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A6" sqref="A6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75" t="s">
        <v>95</v>
      </c>
      <c r="B3" s="68" t="s">
        <v>116</v>
      </c>
    </row>
    <row r="4" spans="1:8" ht="13.5" thickBot="1" x14ac:dyDescent="0.25">
      <c r="A4" s="75" t="s">
        <v>96</v>
      </c>
      <c r="B4" s="77">
        <v>43131</v>
      </c>
    </row>
    <row r="5" spans="1:8" ht="13.5" thickBot="1" x14ac:dyDescent="0.25">
      <c r="A5" s="75" t="s">
        <v>97</v>
      </c>
      <c r="B5" s="69" t="s">
        <v>102</v>
      </c>
      <c r="C5" s="14"/>
      <c r="D5" s="14"/>
      <c r="E5" s="14"/>
      <c r="F5" s="14"/>
      <c r="G5" s="14"/>
      <c r="H5" s="14"/>
    </row>
    <row r="6" spans="1:8" ht="45" customHeight="1" x14ac:dyDescent="0.2">
      <c r="A6" s="111" t="s">
        <v>88</v>
      </c>
      <c r="B6" s="116" t="s">
        <v>89</v>
      </c>
      <c r="C6" s="116"/>
      <c r="D6" s="14"/>
      <c r="E6" s="14"/>
      <c r="F6" s="14"/>
      <c r="G6" s="14"/>
      <c r="H6" s="14"/>
    </row>
    <row r="7" spans="1:8" ht="20.25" customHeight="1" x14ac:dyDescent="0.3">
      <c r="B7" s="71"/>
      <c r="C7" s="71"/>
      <c r="D7" s="71"/>
      <c r="E7" s="14"/>
      <c r="F7" s="14"/>
      <c r="G7" s="14"/>
      <c r="H7" s="14"/>
    </row>
    <row r="8" spans="1:8" ht="13.5" customHeight="1" thickBot="1" x14ac:dyDescent="0.3">
      <c r="A8" s="98"/>
      <c r="B8" s="98"/>
      <c r="C8" s="98"/>
      <c r="D8" s="14"/>
      <c r="E8" s="14"/>
      <c r="F8" s="14"/>
      <c r="G8" s="14"/>
      <c r="H8" s="14"/>
    </row>
    <row r="9" spans="1:8" ht="14.25" thickBot="1" x14ac:dyDescent="0.3">
      <c r="A9" s="54" t="s">
        <v>0</v>
      </c>
      <c r="B9" s="55" t="s">
        <v>90</v>
      </c>
      <c r="C9" s="56" t="s">
        <v>91</v>
      </c>
      <c r="D9" s="57" t="s">
        <v>14</v>
      </c>
    </row>
    <row r="10" spans="1:8" ht="13.5" x14ac:dyDescent="0.25">
      <c r="A10" s="9" t="s">
        <v>92</v>
      </c>
      <c r="B10" s="106">
        <v>708</v>
      </c>
      <c r="C10" s="58">
        <f>+B10/B12</f>
        <v>0.69073170731707312</v>
      </c>
      <c r="D10" s="59"/>
    </row>
    <row r="11" spans="1:8" ht="14.25" thickBot="1" x14ac:dyDescent="0.3">
      <c r="A11" s="60" t="s">
        <v>93</v>
      </c>
      <c r="B11" s="107">
        <v>317</v>
      </c>
      <c r="C11" s="61">
        <f>+B11/B12</f>
        <v>0.30926829268292683</v>
      </c>
      <c r="D11" s="62"/>
    </row>
    <row r="12" spans="1:8" ht="14.25" thickBot="1" x14ac:dyDescent="0.3">
      <c r="A12" s="63" t="s">
        <v>48</v>
      </c>
      <c r="B12" s="64">
        <f>SUM(B10:B11)</f>
        <v>1025</v>
      </c>
      <c r="C12" s="65">
        <f>SUM(C10:C11)</f>
        <v>1</v>
      </c>
      <c r="D12" s="66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dcterms:created xsi:type="dcterms:W3CDTF">2012-11-07T19:36:57Z</dcterms:created>
  <dcterms:modified xsi:type="dcterms:W3CDTF">2018-02-12T21:01:36Z</dcterms:modified>
</cp:coreProperties>
</file>